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2"/>
  <workbookPr/>
  <mc:AlternateContent xmlns:mc="http://schemas.openxmlformats.org/markup-compatibility/2006">
    <mc:Choice Requires="x15">
      <x15ac:absPath xmlns:x15ac="http://schemas.microsoft.com/office/spreadsheetml/2010/11/ac" url="C:\Users\alberto\OneDrive\Testi\Riscossa\"/>
    </mc:Choice>
  </mc:AlternateContent>
  <xr:revisionPtr revIDLastSave="0" documentId="11_8B01A9CFBBC8BF299150514799B790F0B33E9674" xr6:coauthVersionLast="32" xr6:coauthVersionMax="32" xr10:uidLastSave="{00000000-0000-0000-0000-000000000000}"/>
  <bookViews>
    <workbookView xWindow="0" yWindow="0" windowWidth="27870" windowHeight="12315" xr2:uid="{00000000-000D-0000-FFFF-FFFF00000000}"/>
  </bookViews>
  <sheets>
    <sheet name="Foglio1" sheetId="1" r:id="rId1"/>
  </sheets>
  <calcPr calcId="17901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4" i="1"/>
  <c r="H3" i="1"/>
  <c r="G3" i="1"/>
  <c r="I3" i="1"/>
  <c r="J3" i="1"/>
  <c r="C4" i="1"/>
  <c r="H4" i="1"/>
  <c r="G4" i="1"/>
  <c r="I4" i="1"/>
  <c r="J4" i="1"/>
  <c r="C5" i="1"/>
  <c r="H5" i="1"/>
  <c r="G5" i="1"/>
  <c r="I5" i="1"/>
  <c r="J5" i="1"/>
  <c r="C6" i="1"/>
  <c r="H6" i="1"/>
  <c r="G6" i="1"/>
  <c r="I6" i="1"/>
  <c r="J6" i="1"/>
  <c r="C7" i="1"/>
  <c r="H7" i="1"/>
  <c r="G7" i="1"/>
  <c r="I7" i="1"/>
  <c r="J7" i="1"/>
  <c r="C8" i="1"/>
  <c r="H8" i="1"/>
  <c r="G8" i="1"/>
  <c r="I8" i="1"/>
  <c r="J8" i="1"/>
  <c r="C9" i="1"/>
  <c r="H9" i="1"/>
  <c r="G9" i="1"/>
  <c r="I9" i="1"/>
  <c r="J9" i="1"/>
  <c r="C10" i="1"/>
  <c r="H10" i="1"/>
  <c r="G10" i="1"/>
  <c r="I10" i="1"/>
  <c r="J10" i="1"/>
  <c r="C11" i="1"/>
  <c r="H11" i="1"/>
  <c r="G11" i="1"/>
  <c r="I11" i="1"/>
  <c r="C12" i="1"/>
  <c r="H12" i="1"/>
  <c r="G12" i="1"/>
  <c r="I12" i="1"/>
  <c r="C13" i="1"/>
  <c r="H13" i="1"/>
  <c r="G13" i="1"/>
  <c r="I13" i="1"/>
  <c r="C14" i="1"/>
  <c r="H14" i="1"/>
  <c r="G14" i="1"/>
  <c r="I14" i="1"/>
  <c r="C15" i="1"/>
  <c r="H15" i="1"/>
  <c r="G15" i="1"/>
  <c r="I15" i="1"/>
  <c r="C16" i="1"/>
  <c r="H16" i="1"/>
  <c r="G16" i="1"/>
  <c r="I16" i="1"/>
  <c r="C17" i="1"/>
  <c r="H17" i="1"/>
  <c r="G17" i="1"/>
  <c r="I17" i="1"/>
  <c r="D35" i="1"/>
  <c r="L3" i="1"/>
  <c r="C18" i="1"/>
  <c r="H18" i="1"/>
  <c r="C20" i="1"/>
  <c r="H20" i="1"/>
  <c r="C22" i="1"/>
  <c r="H22" i="1"/>
  <c r="C24" i="1"/>
  <c r="H24" i="1"/>
  <c r="C26" i="1"/>
  <c r="H26" i="1"/>
  <c r="C28" i="1"/>
  <c r="H28" i="1"/>
  <c r="C30" i="1"/>
  <c r="H30" i="1"/>
  <c r="C32" i="1"/>
  <c r="H32" i="1"/>
  <c r="C34" i="1"/>
  <c r="H34" i="1"/>
  <c r="G18" i="1"/>
  <c r="C19" i="1"/>
  <c r="G20" i="1"/>
  <c r="C21" i="1"/>
  <c r="G22" i="1"/>
  <c r="C23" i="1"/>
  <c r="G24" i="1"/>
  <c r="C25" i="1"/>
  <c r="G26" i="1"/>
  <c r="C27" i="1"/>
  <c r="G28" i="1"/>
  <c r="C29" i="1"/>
  <c r="G30" i="1"/>
  <c r="C31" i="1"/>
  <c r="G32" i="1"/>
  <c r="C33" i="1"/>
  <c r="G34" i="1"/>
  <c r="K5" i="1"/>
  <c r="K6" i="1"/>
  <c r="K7" i="1"/>
  <c r="K8" i="1"/>
  <c r="K9" i="1"/>
  <c r="K10" i="1"/>
  <c r="L4" i="1"/>
  <c r="L5" i="1"/>
  <c r="I32" i="1"/>
  <c r="I28" i="1"/>
  <c r="I24" i="1"/>
  <c r="I20" i="1"/>
  <c r="G33" i="1"/>
  <c r="H33" i="1"/>
  <c r="I33" i="1"/>
  <c r="G31" i="1"/>
  <c r="H31" i="1"/>
  <c r="I31" i="1"/>
  <c r="G29" i="1"/>
  <c r="H29" i="1"/>
  <c r="I29" i="1"/>
  <c r="G27" i="1"/>
  <c r="H27" i="1"/>
  <c r="I27" i="1"/>
  <c r="G25" i="1"/>
  <c r="H25" i="1"/>
  <c r="I25" i="1"/>
  <c r="G23" i="1"/>
  <c r="H23" i="1"/>
  <c r="I23" i="1"/>
  <c r="G21" i="1"/>
  <c r="H21" i="1"/>
  <c r="I21" i="1"/>
  <c r="G19" i="1"/>
  <c r="H19" i="1"/>
  <c r="I19" i="1"/>
  <c r="G35" i="1"/>
  <c r="I34" i="1"/>
  <c r="I30" i="1"/>
  <c r="I26" i="1"/>
  <c r="I22" i="1"/>
  <c r="I18" i="1"/>
  <c r="L6" i="1"/>
  <c r="J11" i="1"/>
  <c r="I35" i="1"/>
  <c r="H35" i="1"/>
  <c r="L7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L8" i="1"/>
  <c r="L9" i="1"/>
  <c r="K11" i="1"/>
  <c r="L10" i="1"/>
  <c r="K12" i="1"/>
  <c r="L11" i="1"/>
  <c r="K13" i="1"/>
  <c r="L12" i="1"/>
  <c r="K14" i="1"/>
  <c r="L13" i="1"/>
  <c r="K15" i="1"/>
  <c r="L14" i="1"/>
  <c r="K16" i="1"/>
  <c r="L15" i="1"/>
  <c r="K17" i="1"/>
  <c r="L16" i="1"/>
  <c r="K18" i="1"/>
  <c r="L17" i="1"/>
  <c r="K19" i="1"/>
  <c r="L18" i="1"/>
  <c r="K20" i="1"/>
  <c r="L19" i="1"/>
  <c r="K21" i="1"/>
  <c r="L20" i="1"/>
  <c r="K22" i="1"/>
  <c r="L21" i="1"/>
  <c r="K23" i="1"/>
  <c r="L22" i="1"/>
  <c r="K24" i="1"/>
  <c r="L23" i="1"/>
  <c r="K25" i="1"/>
  <c r="L24" i="1"/>
  <c r="K26" i="1"/>
  <c r="L25" i="1"/>
  <c r="K27" i="1"/>
  <c r="L26" i="1"/>
  <c r="K28" i="1"/>
  <c r="L27" i="1"/>
  <c r="K29" i="1"/>
  <c r="L28" i="1"/>
  <c r="K30" i="1"/>
  <c r="L29" i="1"/>
  <c r="K31" i="1"/>
  <c r="L30" i="1"/>
  <c r="K32" i="1"/>
  <c r="L31" i="1"/>
  <c r="K33" i="1"/>
  <c r="L32" i="1"/>
  <c r="K34" i="1"/>
  <c r="L34" i="1"/>
  <c r="L33" i="1"/>
</calcChain>
</file>

<file path=xl/sharedStrings.xml><?xml version="1.0" encoding="utf-8"?>
<sst xmlns="http://schemas.openxmlformats.org/spreadsheetml/2006/main" count="24" uniqueCount="13">
  <si>
    <t>scaglione</t>
  </si>
  <si>
    <t xml:space="preserve">Numero </t>
  </si>
  <si>
    <t>aliquota</t>
  </si>
  <si>
    <t>prelievo</t>
  </si>
  <si>
    <t>contribuenti</t>
  </si>
  <si>
    <t>min</t>
  </si>
  <si>
    <t>max</t>
  </si>
  <si>
    <t>med</t>
  </si>
  <si>
    <t>attuale</t>
  </si>
  <si>
    <t>flat-tax</t>
  </si>
  <si>
    <t>differenza</t>
  </si>
  <si>
    <t>cumulata</t>
  </si>
  <si>
    <t>cumulata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</si>
</sst>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vertical="center"/>
    </xf>
    <xf numFmtId="3" fontId="0" fillId="0" borderId="0" xfId="0" applyNumberFormat="1"/>
    <xf numFmtId="3" fontId="1" fillId="0" borderId="0" xfId="0" applyNumberFormat="1" applyFont="1" applyAlignment="1">
      <alignment vertical="center"/>
    </xf>
    <xf numFmtId="0" fontId="1" fillId="0" borderId="0" xfId="0" applyFont="1"/>
    <xf numFmtId="3" fontId="1" fillId="0" borderId="0" xfId="0" applyNumberFormat="1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tabSelected="1" workbookViewId="0" xr3:uid="{AEA406A1-0E4B-5B11-9CD5-51D6E497D94C}">
      <selection activeCell="B16" sqref="B16"/>
    </sheetView>
  </sheetViews>
  <sheetFormatPr defaultRowHeight="15"/>
  <cols>
    <col min="1" max="2" width="7.85546875" bestFit="1" customWidth="1"/>
    <col min="4" max="4" width="10.140625" bestFit="1" customWidth="1"/>
    <col min="7" max="7" width="16.42578125" customWidth="1"/>
    <col min="8" max="8" width="15.7109375" bestFit="1" customWidth="1"/>
    <col min="9" max="10" width="14.5703125" bestFit="1" customWidth="1"/>
    <col min="11" max="12" width="12" bestFit="1" customWidth="1"/>
  </cols>
  <sheetData>
    <row r="1" spans="1:12">
      <c r="A1" t="s">
        <v>0</v>
      </c>
      <c r="B1" t="s">
        <v>0</v>
      </c>
      <c r="C1" t="s">
        <v>0</v>
      </c>
      <c r="D1" t="s">
        <v>1</v>
      </c>
      <c r="E1" t="s">
        <v>2</v>
      </c>
      <c r="F1" t="s">
        <v>2</v>
      </c>
      <c r="G1" t="s">
        <v>3</v>
      </c>
      <c r="H1" t="s">
        <v>3</v>
      </c>
      <c r="I1" t="s">
        <v>3</v>
      </c>
      <c r="J1" t="s">
        <v>3</v>
      </c>
      <c r="K1" t="s">
        <v>4</v>
      </c>
      <c r="L1" t="s">
        <v>4</v>
      </c>
    </row>
    <row r="2" spans="1:12" ht="15.75">
      <c r="A2" s="1" t="s">
        <v>5</v>
      </c>
      <c r="B2" s="1" t="s">
        <v>6</v>
      </c>
      <c r="C2" t="s">
        <v>7</v>
      </c>
      <c r="D2" t="s">
        <v>4</v>
      </c>
      <c r="E2" t="s">
        <v>8</v>
      </c>
      <c r="F2" t="s">
        <v>9</v>
      </c>
      <c r="G2" t="s">
        <v>8</v>
      </c>
      <c r="H2" t="s">
        <v>9</v>
      </c>
      <c r="I2" t="s">
        <v>10</v>
      </c>
      <c r="J2" t="s">
        <v>11</v>
      </c>
      <c r="K2" t="s">
        <v>11</v>
      </c>
      <c r="L2" t="s">
        <v>12</v>
      </c>
    </row>
    <row r="3" spans="1:12" ht="15.75">
      <c r="A3">
        <v>0</v>
      </c>
      <c r="B3">
        <v>0</v>
      </c>
      <c r="C3">
        <v>0</v>
      </c>
      <c r="D3" s="3">
        <v>759694</v>
      </c>
      <c r="E3" s="1">
        <v>0</v>
      </c>
      <c r="F3" s="1">
        <v>0</v>
      </c>
      <c r="G3" s="2">
        <f>C3*E3*D3/100</f>
        <v>0</v>
      </c>
      <c r="H3" s="2">
        <f>C3*F3*D3/100</f>
        <v>0</v>
      </c>
      <c r="I3" s="2">
        <f>H3-G3</f>
        <v>0</v>
      </c>
      <c r="J3" s="2">
        <f>I3</f>
        <v>0</v>
      </c>
      <c r="K3" s="2">
        <f>D3</f>
        <v>759694</v>
      </c>
      <c r="L3">
        <f>K3/D$35</f>
        <v>1.8587113746107366E-2</v>
      </c>
    </row>
    <row r="4" spans="1:12" ht="15.75">
      <c r="A4" s="1">
        <v>0</v>
      </c>
      <c r="B4" s="1">
        <v>1000</v>
      </c>
      <c r="C4">
        <f>(B4+A4)/2</f>
        <v>500</v>
      </c>
      <c r="D4" s="3">
        <v>2249994</v>
      </c>
      <c r="E4" s="1">
        <v>4.8</v>
      </c>
      <c r="F4" s="1">
        <v>0</v>
      </c>
      <c r="G4" s="2">
        <f t="shared" ref="G4:G34" si="0">C4*E4*D4/100</f>
        <v>53999856</v>
      </c>
      <c r="H4" s="2">
        <f t="shared" ref="H4:H34" si="1">C4*F4*D4/100</f>
        <v>0</v>
      </c>
      <c r="I4" s="2">
        <f t="shared" ref="I4:I34" si="2">H4-G4</f>
        <v>-53999856</v>
      </c>
      <c r="J4" s="2">
        <f>J3+I4</f>
        <v>-53999856</v>
      </c>
      <c r="K4" s="2">
        <f>K3+D4</f>
        <v>3009688</v>
      </c>
      <c r="L4">
        <f t="shared" ref="L4:L34" si="3">K4/D$35</f>
        <v>7.363677111612621E-2</v>
      </c>
    </row>
    <row r="5" spans="1:12" ht="15.75">
      <c r="A5" s="1">
        <v>1000</v>
      </c>
      <c r="B5" s="1">
        <v>1500</v>
      </c>
      <c r="C5">
        <f t="shared" ref="C5:C34" si="4">(B5+A5)/2</f>
        <v>1250</v>
      </c>
      <c r="D5" s="3">
        <v>605822</v>
      </c>
      <c r="E5" s="1">
        <v>4.5</v>
      </c>
      <c r="F5" s="1">
        <v>0</v>
      </c>
      <c r="G5" s="2">
        <f t="shared" si="0"/>
        <v>34077487.5</v>
      </c>
      <c r="H5" s="2">
        <f t="shared" si="1"/>
        <v>0</v>
      </c>
      <c r="I5" s="2">
        <f t="shared" si="2"/>
        <v>-34077487.5</v>
      </c>
      <c r="J5" s="2">
        <f>J4+I5</f>
        <v>-88077343.5</v>
      </c>
      <c r="K5" s="2">
        <f t="shared" ref="K5:K34" si="5">K4+D5</f>
        <v>3615510</v>
      </c>
      <c r="L5">
        <f t="shared" si="3"/>
        <v>8.8459163321269685E-2</v>
      </c>
    </row>
    <row r="6" spans="1:12" ht="15.75">
      <c r="A6" s="1">
        <v>1500</v>
      </c>
      <c r="B6" s="1">
        <v>2000</v>
      </c>
      <c r="C6">
        <f t="shared" si="4"/>
        <v>1750</v>
      </c>
      <c r="D6" s="3">
        <v>523099</v>
      </c>
      <c r="E6" s="1">
        <v>4.0999999999999996</v>
      </c>
      <c r="F6" s="1">
        <v>0</v>
      </c>
      <c r="G6" s="2">
        <f t="shared" si="0"/>
        <v>37532353.249999993</v>
      </c>
      <c r="H6" s="2">
        <f t="shared" si="1"/>
        <v>0</v>
      </c>
      <c r="I6" s="2">
        <f t="shared" si="2"/>
        <v>-37532353.249999993</v>
      </c>
      <c r="J6" s="2">
        <f>J5+I6</f>
        <v>-125609696.75</v>
      </c>
      <c r="K6" s="2">
        <f t="shared" si="5"/>
        <v>4138609</v>
      </c>
      <c r="L6">
        <f t="shared" si="3"/>
        <v>0.10125760665960724</v>
      </c>
    </row>
    <row r="7" spans="1:12" ht="15.75">
      <c r="A7" s="1">
        <v>2000</v>
      </c>
      <c r="B7" s="1">
        <v>2500</v>
      </c>
      <c r="C7">
        <f t="shared" si="4"/>
        <v>2250</v>
      </c>
      <c r="D7" s="3">
        <v>465947</v>
      </c>
      <c r="E7" s="1">
        <v>3.9</v>
      </c>
      <c r="F7" s="1">
        <v>0</v>
      </c>
      <c r="G7" s="2">
        <f t="shared" si="0"/>
        <v>40886849.25</v>
      </c>
      <c r="H7" s="2">
        <f t="shared" si="1"/>
        <v>0</v>
      </c>
      <c r="I7" s="2">
        <f t="shared" si="2"/>
        <v>-40886849.25</v>
      </c>
      <c r="J7" s="2">
        <f>J6+I7</f>
        <v>-166496546</v>
      </c>
      <c r="K7" s="2">
        <f t="shared" si="5"/>
        <v>4604556</v>
      </c>
      <c r="L7">
        <f t="shared" si="3"/>
        <v>0.11265773603888034</v>
      </c>
    </row>
    <row r="8" spans="1:12" ht="15.75">
      <c r="A8" s="1">
        <v>2500</v>
      </c>
      <c r="B8" s="1">
        <v>3000</v>
      </c>
      <c r="C8">
        <f t="shared" si="4"/>
        <v>2750</v>
      </c>
      <c r="D8" s="3">
        <v>444341</v>
      </c>
      <c r="E8" s="1">
        <v>3.4</v>
      </c>
      <c r="F8" s="1">
        <v>0</v>
      </c>
      <c r="G8" s="2">
        <f t="shared" si="0"/>
        <v>41545883.5</v>
      </c>
      <c r="H8" s="2">
        <f t="shared" si="1"/>
        <v>0</v>
      </c>
      <c r="I8" s="2">
        <f t="shared" si="2"/>
        <v>-41545883.5</v>
      </c>
      <c r="J8" s="2">
        <f>J7+I8</f>
        <v>-208042429.5</v>
      </c>
      <c r="K8" s="2">
        <f t="shared" si="5"/>
        <v>5048897</v>
      </c>
      <c r="L8">
        <f t="shared" si="3"/>
        <v>0.12352924049864847</v>
      </c>
    </row>
    <row r="9" spans="1:12" ht="15.75">
      <c r="A9" s="1">
        <v>3000</v>
      </c>
      <c r="B9" s="1">
        <v>3500</v>
      </c>
      <c r="C9">
        <f t="shared" si="4"/>
        <v>3250</v>
      </c>
      <c r="D9" s="3">
        <v>383746</v>
      </c>
      <c r="E9" s="1">
        <v>3.2</v>
      </c>
      <c r="F9" s="1">
        <v>1.2</v>
      </c>
      <c r="G9" s="2">
        <f t="shared" si="0"/>
        <v>39909584</v>
      </c>
      <c r="H9" s="2">
        <f t="shared" si="1"/>
        <v>14966094</v>
      </c>
      <c r="I9" s="2">
        <f t="shared" si="2"/>
        <v>-24943490</v>
      </c>
      <c r="J9" s="2">
        <f>J8+I9</f>
        <v>-232985919.5</v>
      </c>
      <c r="K9" s="2">
        <f t="shared" si="5"/>
        <v>5432643</v>
      </c>
      <c r="L9">
        <f t="shared" si="3"/>
        <v>0.13291819256568299</v>
      </c>
    </row>
    <row r="10" spans="1:12" ht="15.75">
      <c r="A10" s="1">
        <v>3500</v>
      </c>
      <c r="B10" s="1">
        <v>4000</v>
      </c>
      <c r="C10">
        <f t="shared" si="4"/>
        <v>3750</v>
      </c>
      <c r="D10" s="3">
        <v>380626</v>
      </c>
      <c r="E10" s="1">
        <v>3</v>
      </c>
      <c r="F10" s="1">
        <v>3</v>
      </c>
      <c r="G10" s="2">
        <f t="shared" si="0"/>
        <v>42820425</v>
      </c>
      <c r="H10" s="2">
        <f t="shared" si="1"/>
        <v>42820425</v>
      </c>
      <c r="I10" s="2">
        <f t="shared" si="2"/>
        <v>0</v>
      </c>
      <c r="J10" s="2">
        <f>J9+I10</f>
        <v>-232985919.5</v>
      </c>
      <c r="K10" s="2">
        <f t="shared" si="5"/>
        <v>5813269</v>
      </c>
      <c r="L10">
        <f t="shared" si="3"/>
        <v>0.14223080890426912</v>
      </c>
    </row>
    <row r="11" spans="1:12" ht="15.75">
      <c r="A11" s="1">
        <v>4000</v>
      </c>
      <c r="B11" s="1">
        <v>5000</v>
      </c>
      <c r="C11">
        <f t="shared" si="4"/>
        <v>4500</v>
      </c>
      <c r="D11" s="3">
        <v>749920</v>
      </c>
      <c r="E11" s="1">
        <v>2.9</v>
      </c>
      <c r="F11" s="1">
        <v>5</v>
      </c>
      <c r="G11" s="2">
        <f t="shared" si="0"/>
        <v>97864560</v>
      </c>
      <c r="H11" s="2">
        <f t="shared" si="1"/>
        <v>168732000</v>
      </c>
      <c r="I11" s="2">
        <f t="shared" si="2"/>
        <v>70867440</v>
      </c>
      <c r="J11" s="2">
        <f>J10+I11</f>
        <v>-162118479.5</v>
      </c>
      <c r="K11" s="2">
        <f t="shared" si="5"/>
        <v>6563189</v>
      </c>
      <c r="L11">
        <f t="shared" si="3"/>
        <v>0.1605787863010642</v>
      </c>
    </row>
    <row r="12" spans="1:12" ht="15.75">
      <c r="A12" s="1">
        <v>5000</v>
      </c>
      <c r="B12" s="1">
        <v>6000</v>
      </c>
      <c r="C12">
        <f t="shared" si="4"/>
        <v>5500</v>
      </c>
      <c r="D12" s="3">
        <v>720029</v>
      </c>
      <c r="E12" s="1">
        <v>2.5</v>
      </c>
      <c r="F12" s="1">
        <v>6.8</v>
      </c>
      <c r="G12" s="2">
        <f t="shared" si="0"/>
        <v>99003987.5</v>
      </c>
      <c r="H12" s="2">
        <f t="shared" si="1"/>
        <v>269290846</v>
      </c>
      <c r="I12" s="2">
        <f t="shared" si="2"/>
        <v>170286858.5</v>
      </c>
      <c r="J12" s="2">
        <f>J11+I12</f>
        <v>8168379</v>
      </c>
      <c r="K12" s="2">
        <f t="shared" si="5"/>
        <v>7283218</v>
      </c>
      <c r="L12">
        <f t="shared" si="3"/>
        <v>0.17819543316611242</v>
      </c>
    </row>
    <row r="13" spans="1:12" ht="15.75">
      <c r="A13" s="1">
        <v>6000</v>
      </c>
      <c r="B13" s="1">
        <v>7500</v>
      </c>
      <c r="C13">
        <f t="shared" si="4"/>
        <v>6750</v>
      </c>
      <c r="D13" s="3">
        <v>2606997</v>
      </c>
      <c r="E13" s="1">
        <v>1.1000000000000001</v>
      </c>
      <c r="F13" s="1">
        <v>8.3000000000000007</v>
      </c>
      <c r="G13" s="2">
        <f t="shared" si="0"/>
        <v>193569527.25000003</v>
      </c>
      <c r="H13" s="2">
        <f t="shared" si="1"/>
        <v>1460570069.2500002</v>
      </c>
      <c r="I13" s="2">
        <f t="shared" si="2"/>
        <v>1267000542.0000002</v>
      </c>
      <c r="J13" s="2">
        <f>J12+I13</f>
        <v>1275168921.0000002</v>
      </c>
      <c r="K13" s="2">
        <f t="shared" si="5"/>
        <v>9890215</v>
      </c>
      <c r="L13">
        <f t="shared" si="3"/>
        <v>0.24197973286409696</v>
      </c>
    </row>
    <row r="14" spans="1:12" ht="15.75">
      <c r="A14" s="1">
        <v>7500</v>
      </c>
      <c r="B14" s="1">
        <v>10000</v>
      </c>
      <c r="C14">
        <f t="shared" si="4"/>
        <v>8750</v>
      </c>
      <c r="D14" s="3">
        <v>2777683</v>
      </c>
      <c r="E14" s="1">
        <v>3.1</v>
      </c>
      <c r="F14" s="1">
        <v>9.9</v>
      </c>
      <c r="G14" s="2">
        <f t="shared" si="0"/>
        <v>753446513.75</v>
      </c>
      <c r="H14" s="2">
        <f t="shared" si="1"/>
        <v>2406167898.75</v>
      </c>
      <c r="I14" s="2">
        <f t="shared" si="2"/>
        <v>1652721385</v>
      </c>
      <c r="J14" s="2">
        <f>J13+I14</f>
        <v>2927890306</v>
      </c>
      <c r="K14" s="2">
        <f t="shared" si="5"/>
        <v>12667898</v>
      </c>
      <c r="L14">
        <f t="shared" si="3"/>
        <v>0.30994013517295915</v>
      </c>
    </row>
    <row r="15" spans="1:12" ht="15.75">
      <c r="A15" s="1">
        <v>10000</v>
      </c>
      <c r="B15" s="1">
        <v>12000</v>
      </c>
      <c r="C15">
        <f t="shared" si="4"/>
        <v>11000</v>
      </c>
      <c r="D15" s="3">
        <v>2391244</v>
      </c>
      <c r="E15" s="1">
        <v>5.7</v>
      </c>
      <c r="F15" s="1">
        <v>10.9</v>
      </c>
      <c r="G15" s="2">
        <f t="shared" si="0"/>
        <v>1499309988</v>
      </c>
      <c r="H15" s="2">
        <f t="shared" si="1"/>
        <v>2867101556</v>
      </c>
      <c r="I15" s="2">
        <f t="shared" si="2"/>
        <v>1367791568</v>
      </c>
      <c r="J15" s="2">
        <f>J14+I15</f>
        <v>4295681874</v>
      </c>
      <c r="K15" s="2">
        <f t="shared" si="5"/>
        <v>15059142</v>
      </c>
      <c r="L15">
        <f t="shared" si="3"/>
        <v>0.36844569691584084</v>
      </c>
    </row>
    <row r="16" spans="1:12" ht="15.75">
      <c r="A16" s="1">
        <v>12000</v>
      </c>
      <c r="B16" s="1">
        <v>15000</v>
      </c>
      <c r="C16">
        <f t="shared" si="4"/>
        <v>13500</v>
      </c>
      <c r="D16" s="3">
        <v>3298723</v>
      </c>
      <c r="E16" s="1">
        <v>8.4</v>
      </c>
      <c r="F16" s="1">
        <v>11.7</v>
      </c>
      <c r="G16" s="2">
        <f t="shared" si="0"/>
        <v>3740751882</v>
      </c>
      <c r="H16" s="2">
        <f t="shared" si="1"/>
        <v>5210332978.5</v>
      </c>
      <c r="I16" s="2">
        <f t="shared" si="2"/>
        <v>1469581096.5</v>
      </c>
      <c r="J16" s="2">
        <f>J15+I16</f>
        <v>5765262970.5</v>
      </c>
      <c r="K16" s="2">
        <f t="shared" si="5"/>
        <v>18357865</v>
      </c>
      <c r="L16">
        <f t="shared" si="3"/>
        <v>0.4491541658755806</v>
      </c>
    </row>
    <row r="17" spans="1:12" ht="15.75">
      <c r="A17" s="1">
        <v>15000</v>
      </c>
      <c r="B17" s="1">
        <v>20000</v>
      </c>
      <c r="C17">
        <f t="shared" si="4"/>
        <v>17500</v>
      </c>
      <c r="D17" s="3">
        <v>5895435</v>
      </c>
      <c r="E17" s="1">
        <v>12.1</v>
      </c>
      <c r="F17" s="1">
        <v>12.4</v>
      </c>
      <c r="G17" s="2">
        <f t="shared" si="0"/>
        <v>12483583612.5</v>
      </c>
      <c r="H17" s="2">
        <f t="shared" si="1"/>
        <v>12793093950</v>
      </c>
      <c r="I17" s="2">
        <f t="shared" si="2"/>
        <v>309510337.5</v>
      </c>
      <c r="J17" s="2">
        <f>J16+I17</f>
        <v>6074773308</v>
      </c>
      <c r="K17" s="2">
        <f t="shared" si="5"/>
        <v>24253300</v>
      </c>
      <c r="L17">
        <f t="shared" si="3"/>
        <v>0.59339529576180117</v>
      </c>
    </row>
    <row r="18" spans="1:12" ht="15.75">
      <c r="A18" s="1">
        <v>20000</v>
      </c>
      <c r="B18" s="1">
        <v>26000</v>
      </c>
      <c r="C18">
        <f t="shared" si="4"/>
        <v>23000</v>
      </c>
      <c r="D18" s="3">
        <v>6369919</v>
      </c>
      <c r="E18" s="1">
        <v>15</v>
      </c>
      <c r="F18" s="1">
        <v>13</v>
      </c>
      <c r="G18" s="2">
        <f t="shared" si="0"/>
        <v>21976220550</v>
      </c>
      <c r="H18" s="2">
        <f t="shared" si="1"/>
        <v>19046057810</v>
      </c>
      <c r="I18" s="2">
        <f t="shared" si="2"/>
        <v>-2930162740</v>
      </c>
      <c r="J18" s="2">
        <f>J17+I18</f>
        <v>3144610568</v>
      </c>
      <c r="K18" s="2">
        <f t="shared" si="5"/>
        <v>30623219</v>
      </c>
      <c r="L18">
        <f t="shared" si="3"/>
        <v>0.74924542621760382</v>
      </c>
    </row>
    <row r="19" spans="1:12" ht="15.75">
      <c r="A19" s="1">
        <v>26000</v>
      </c>
      <c r="B19" s="1">
        <v>29000</v>
      </c>
      <c r="C19">
        <f t="shared" si="4"/>
        <v>27500</v>
      </c>
      <c r="D19" s="3">
        <v>2264794</v>
      </c>
      <c r="E19" s="1">
        <v>17</v>
      </c>
      <c r="F19" s="1">
        <v>13.4</v>
      </c>
      <c r="G19" s="2">
        <f t="shared" si="0"/>
        <v>10587911950</v>
      </c>
      <c r="H19" s="2">
        <f t="shared" si="1"/>
        <v>8345765890</v>
      </c>
      <c r="I19" s="2">
        <f t="shared" si="2"/>
        <v>-2242146060</v>
      </c>
      <c r="J19" s="2">
        <f>J18+I19</f>
        <v>902464508</v>
      </c>
      <c r="K19" s="2">
        <f t="shared" si="5"/>
        <v>32888013</v>
      </c>
      <c r="L19">
        <f t="shared" si="3"/>
        <v>0.80465718896615979</v>
      </c>
    </row>
    <row r="20" spans="1:12" ht="15.75">
      <c r="A20" s="1">
        <v>29000</v>
      </c>
      <c r="B20" s="1">
        <v>35000</v>
      </c>
      <c r="C20">
        <f t="shared" si="4"/>
        <v>32000</v>
      </c>
      <c r="D20" s="3">
        <v>3041586</v>
      </c>
      <c r="E20" s="1">
        <v>19.2</v>
      </c>
      <c r="F20" s="1">
        <v>13.6</v>
      </c>
      <c r="G20" s="2">
        <f t="shared" si="0"/>
        <v>18687504384</v>
      </c>
      <c r="H20" s="2">
        <f t="shared" si="1"/>
        <v>13236982272</v>
      </c>
      <c r="I20" s="2">
        <f t="shared" si="2"/>
        <v>-5450522112</v>
      </c>
      <c r="J20" s="2">
        <f>J19+I20</f>
        <v>-4548057604</v>
      </c>
      <c r="K20" s="2">
        <f t="shared" si="5"/>
        <v>35929599</v>
      </c>
      <c r="L20">
        <f t="shared" si="3"/>
        <v>0.87907439503935203</v>
      </c>
    </row>
    <row r="21" spans="1:12" ht="15.75">
      <c r="A21" s="1">
        <v>35000</v>
      </c>
      <c r="B21" s="1">
        <v>40000</v>
      </c>
      <c r="C21">
        <f t="shared" si="4"/>
        <v>37500</v>
      </c>
      <c r="D21" s="3">
        <v>1401728</v>
      </c>
      <c r="E21" s="1">
        <v>21.5</v>
      </c>
      <c r="F21" s="1">
        <v>13.8</v>
      </c>
      <c r="G21" s="2">
        <f t="shared" si="0"/>
        <v>11301432000</v>
      </c>
      <c r="H21" s="2">
        <f t="shared" si="1"/>
        <v>7253942400</v>
      </c>
      <c r="I21" s="2">
        <f t="shared" si="2"/>
        <v>-4047489600</v>
      </c>
      <c r="J21" s="2">
        <f>J20+I21</f>
        <v>-8595547204</v>
      </c>
      <c r="K21" s="2">
        <f t="shared" si="5"/>
        <v>37331327</v>
      </c>
      <c r="L21">
        <f t="shared" si="3"/>
        <v>0.91336988477219661</v>
      </c>
    </row>
    <row r="22" spans="1:12" ht="15.75">
      <c r="A22" s="1">
        <v>40000</v>
      </c>
      <c r="B22" s="1">
        <v>50000</v>
      </c>
      <c r="C22">
        <f t="shared" si="4"/>
        <v>45000</v>
      </c>
      <c r="D22" s="3">
        <v>1385316</v>
      </c>
      <c r="E22" s="1">
        <v>23.6</v>
      </c>
      <c r="F22" s="1">
        <v>14</v>
      </c>
      <c r="G22" s="2">
        <f t="shared" si="0"/>
        <v>14712055920</v>
      </c>
      <c r="H22" s="2">
        <f t="shared" si="1"/>
        <v>8727490800</v>
      </c>
      <c r="I22" s="2">
        <f t="shared" si="2"/>
        <v>-5984565120</v>
      </c>
      <c r="J22" s="2">
        <f>J21+I22</f>
        <v>-14580112324</v>
      </c>
      <c r="K22" s="2">
        <f t="shared" si="5"/>
        <v>38716643</v>
      </c>
      <c r="L22">
        <f t="shared" si="3"/>
        <v>0.94726382900013895</v>
      </c>
    </row>
    <row r="23" spans="1:12" ht="15.75">
      <c r="A23" s="1">
        <v>50000</v>
      </c>
      <c r="B23" s="1">
        <v>55000</v>
      </c>
      <c r="C23">
        <f t="shared" si="4"/>
        <v>52500</v>
      </c>
      <c r="D23" s="3">
        <v>374810</v>
      </c>
      <c r="E23" s="1">
        <v>25.4</v>
      </c>
      <c r="F23" s="1">
        <v>15</v>
      </c>
      <c r="G23" s="2">
        <f t="shared" si="0"/>
        <v>4998091350</v>
      </c>
      <c r="H23" s="2">
        <f t="shared" si="1"/>
        <v>2951628750</v>
      </c>
      <c r="I23" s="2">
        <f t="shared" si="2"/>
        <v>-2046462600</v>
      </c>
      <c r="J23" s="2">
        <f>J22+I23</f>
        <v>-16626574924</v>
      </c>
      <c r="K23" s="2">
        <f t="shared" si="5"/>
        <v>39091453</v>
      </c>
      <c r="L23">
        <f t="shared" si="3"/>
        <v>0.95643414771159185</v>
      </c>
    </row>
    <row r="24" spans="1:12" ht="15.75">
      <c r="A24" s="1">
        <v>55000</v>
      </c>
      <c r="B24" s="1">
        <v>60000</v>
      </c>
      <c r="C24">
        <f t="shared" si="4"/>
        <v>57500</v>
      </c>
      <c r="D24" s="3">
        <v>286900</v>
      </c>
      <c r="E24" s="1">
        <v>26.4</v>
      </c>
      <c r="F24" s="1">
        <v>15</v>
      </c>
      <c r="G24" s="2">
        <f t="shared" si="0"/>
        <v>4355142000</v>
      </c>
      <c r="H24" s="2">
        <f t="shared" si="1"/>
        <v>2474512500</v>
      </c>
      <c r="I24" s="2">
        <f t="shared" si="2"/>
        <v>-1880629500</v>
      </c>
      <c r="J24" s="2">
        <f>J23+I24</f>
        <v>-18507204424</v>
      </c>
      <c r="K24" s="2">
        <f t="shared" si="5"/>
        <v>39378353</v>
      </c>
      <c r="L24">
        <f t="shared" si="3"/>
        <v>0.96345360940769342</v>
      </c>
    </row>
    <row r="25" spans="1:12" ht="15.75">
      <c r="A25" s="1">
        <v>60000</v>
      </c>
      <c r="B25" s="1">
        <v>70000</v>
      </c>
      <c r="C25">
        <f t="shared" si="4"/>
        <v>65000</v>
      </c>
      <c r="D25" s="3">
        <v>416199</v>
      </c>
      <c r="E25" s="1">
        <v>27.5</v>
      </c>
      <c r="F25" s="1">
        <v>15</v>
      </c>
      <c r="G25" s="2">
        <f t="shared" si="0"/>
        <v>7439557125</v>
      </c>
      <c r="H25" s="2">
        <f t="shared" si="1"/>
        <v>4057940250</v>
      </c>
      <c r="I25" s="2">
        <f t="shared" si="2"/>
        <v>-3381616875</v>
      </c>
      <c r="J25" s="2">
        <f>J24+I25</f>
        <v>-21888821299</v>
      </c>
      <c r="K25" s="2">
        <f t="shared" si="5"/>
        <v>39794552</v>
      </c>
      <c r="L25">
        <f t="shared" si="3"/>
        <v>0.97363657538348913</v>
      </c>
    </row>
    <row r="26" spans="1:12" ht="15.75">
      <c r="A26" s="1">
        <v>70000</v>
      </c>
      <c r="B26" s="1">
        <v>75000</v>
      </c>
      <c r="C26">
        <f t="shared" si="4"/>
        <v>72500</v>
      </c>
      <c r="D26" s="3">
        <v>160518</v>
      </c>
      <c r="E26" s="1">
        <v>28.6</v>
      </c>
      <c r="F26" s="1">
        <v>15</v>
      </c>
      <c r="G26" s="2">
        <f t="shared" si="0"/>
        <v>3328340730</v>
      </c>
      <c r="H26" s="2">
        <f t="shared" si="1"/>
        <v>1745633250</v>
      </c>
      <c r="I26" s="2">
        <f t="shared" si="2"/>
        <v>-1582707480</v>
      </c>
      <c r="J26" s="2">
        <f>J25+I26</f>
        <v>-23471528779</v>
      </c>
      <c r="K26" s="2">
        <f t="shared" si="5"/>
        <v>39955070</v>
      </c>
      <c r="L26">
        <f t="shared" si="3"/>
        <v>0.97756390181267994</v>
      </c>
    </row>
    <row r="27" spans="1:12" ht="15.75">
      <c r="A27" s="1">
        <v>75000</v>
      </c>
      <c r="B27" s="1">
        <v>80000</v>
      </c>
      <c r="C27">
        <f t="shared" si="4"/>
        <v>77500</v>
      </c>
      <c r="D27" s="3">
        <v>134552</v>
      </c>
      <c r="E27" s="1">
        <v>29.2</v>
      </c>
      <c r="F27" s="1">
        <v>15</v>
      </c>
      <c r="G27" s="2">
        <f t="shared" si="0"/>
        <v>3044911760</v>
      </c>
      <c r="H27" s="2">
        <f t="shared" si="1"/>
        <v>1564167000</v>
      </c>
      <c r="I27" s="2">
        <f t="shared" si="2"/>
        <v>-1480744760</v>
      </c>
      <c r="J27" s="2">
        <f>J26+I27</f>
        <v>-24952273539</v>
      </c>
      <c r="K27" s="2">
        <f t="shared" si="5"/>
        <v>40089622</v>
      </c>
      <c r="L27">
        <f t="shared" si="3"/>
        <v>0.98085592903517516</v>
      </c>
    </row>
    <row r="28" spans="1:12" ht="15.75">
      <c r="A28" s="1">
        <v>80000</v>
      </c>
      <c r="B28" s="1">
        <v>90000</v>
      </c>
      <c r="C28">
        <f t="shared" si="4"/>
        <v>85000</v>
      </c>
      <c r="D28" s="3">
        <v>197500</v>
      </c>
      <c r="E28" s="1">
        <v>29.8</v>
      </c>
      <c r="F28" s="1">
        <v>15</v>
      </c>
      <c r="G28" s="2">
        <f t="shared" si="0"/>
        <v>5002675000</v>
      </c>
      <c r="H28" s="2">
        <f t="shared" si="1"/>
        <v>2518125000</v>
      </c>
      <c r="I28" s="2">
        <f t="shared" si="2"/>
        <v>-2484550000</v>
      </c>
      <c r="J28" s="2">
        <f>J27+I28</f>
        <v>-27436823539</v>
      </c>
      <c r="K28" s="2">
        <f t="shared" si="5"/>
        <v>40287122</v>
      </c>
      <c r="L28">
        <f t="shared" si="3"/>
        <v>0.98568807851227536</v>
      </c>
    </row>
    <row r="29" spans="1:12" ht="15.75">
      <c r="A29" s="1">
        <v>90000</v>
      </c>
      <c r="B29" s="1">
        <v>100000</v>
      </c>
      <c r="C29">
        <f t="shared" si="4"/>
        <v>95000</v>
      </c>
      <c r="D29" s="3">
        <v>133683</v>
      </c>
      <c r="E29" s="1">
        <v>30.5</v>
      </c>
      <c r="F29" s="1">
        <v>15</v>
      </c>
      <c r="G29" s="2">
        <f t="shared" si="0"/>
        <v>3873464925</v>
      </c>
      <c r="H29" s="2">
        <f t="shared" si="1"/>
        <v>1904982750</v>
      </c>
      <c r="I29" s="2">
        <f t="shared" si="2"/>
        <v>-1968482175</v>
      </c>
      <c r="J29" s="2">
        <f>J28+I29</f>
        <v>-29405305714</v>
      </c>
      <c r="K29" s="2">
        <f t="shared" si="5"/>
        <v>40420805</v>
      </c>
      <c r="L29">
        <f t="shared" si="3"/>
        <v>0.98895884427707126</v>
      </c>
    </row>
    <row r="30" spans="1:12" ht="15.75">
      <c r="A30" s="1">
        <v>100000</v>
      </c>
      <c r="B30" s="1">
        <v>120000</v>
      </c>
      <c r="C30">
        <f t="shared" si="4"/>
        <v>110000</v>
      </c>
      <c r="D30" s="3">
        <v>161698</v>
      </c>
      <c r="E30" s="1">
        <v>31.4</v>
      </c>
      <c r="F30" s="1">
        <v>15</v>
      </c>
      <c r="G30" s="2">
        <f t="shared" si="0"/>
        <v>5585048920</v>
      </c>
      <c r="H30" s="2">
        <f t="shared" si="1"/>
        <v>2668017000</v>
      </c>
      <c r="I30" s="2">
        <f t="shared" si="2"/>
        <v>-2917031920</v>
      </c>
      <c r="J30" s="2">
        <f>J29+I30</f>
        <v>-32322337634</v>
      </c>
      <c r="K30" s="2">
        <f t="shared" si="5"/>
        <v>40582503</v>
      </c>
      <c r="L30">
        <f t="shared" si="3"/>
        <v>0.99291504127022656</v>
      </c>
    </row>
    <row r="31" spans="1:12" ht="15.75">
      <c r="A31" s="1">
        <v>120000</v>
      </c>
      <c r="B31" s="1">
        <v>150000</v>
      </c>
      <c r="C31">
        <f t="shared" si="4"/>
        <v>135000</v>
      </c>
      <c r="D31" s="3">
        <v>119587</v>
      </c>
      <c r="E31" s="1">
        <v>32.799999999999997</v>
      </c>
      <c r="F31" s="1">
        <v>15</v>
      </c>
      <c r="G31" s="2">
        <f t="shared" si="0"/>
        <v>5295312360</v>
      </c>
      <c r="H31" s="2">
        <f t="shared" si="1"/>
        <v>2421636750</v>
      </c>
      <c r="I31" s="2">
        <f t="shared" si="2"/>
        <v>-2873675610</v>
      </c>
      <c r="J31" s="2">
        <f>J30+I31</f>
        <v>-35196013244</v>
      </c>
      <c r="K31" s="2">
        <f t="shared" si="5"/>
        <v>40702090</v>
      </c>
      <c r="L31">
        <f t="shared" si="3"/>
        <v>0.99584092612854547</v>
      </c>
    </row>
    <row r="32" spans="1:12" ht="15.75">
      <c r="A32" s="1">
        <v>150000</v>
      </c>
      <c r="B32" s="1">
        <v>200000</v>
      </c>
      <c r="C32">
        <f t="shared" si="4"/>
        <v>175000</v>
      </c>
      <c r="D32" s="3">
        <v>82973</v>
      </c>
      <c r="E32" s="1">
        <v>34.299999999999997</v>
      </c>
      <c r="F32" s="1">
        <v>15</v>
      </c>
      <c r="G32" s="2">
        <f t="shared" si="0"/>
        <v>4980454324.999999</v>
      </c>
      <c r="H32" s="2">
        <f t="shared" si="1"/>
        <v>2178041250</v>
      </c>
      <c r="I32" s="2">
        <f t="shared" si="2"/>
        <v>-2802413074.999999</v>
      </c>
      <c r="J32" s="2">
        <f>J31+I32</f>
        <v>-37998426319</v>
      </c>
      <c r="K32" s="2">
        <f t="shared" si="5"/>
        <v>40785063</v>
      </c>
      <c r="L32">
        <f t="shared" si="3"/>
        <v>0.99787099164025905</v>
      </c>
    </row>
    <row r="33" spans="1:12" ht="15.75">
      <c r="A33" s="1">
        <v>200000</v>
      </c>
      <c r="B33" s="1">
        <v>300000</v>
      </c>
      <c r="C33">
        <f t="shared" si="4"/>
        <v>250000</v>
      </c>
      <c r="D33" s="3">
        <v>51298</v>
      </c>
      <c r="E33" s="1">
        <v>35.9</v>
      </c>
      <c r="F33" s="1">
        <v>15</v>
      </c>
      <c r="G33" s="2">
        <f t="shared" si="0"/>
        <v>4603995500</v>
      </c>
      <c r="H33" s="2">
        <f t="shared" si="1"/>
        <v>1923675000</v>
      </c>
      <c r="I33" s="2">
        <f t="shared" si="2"/>
        <v>-2680320500</v>
      </c>
      <c r="J33" s="2">
        <f>J32+I33</f>
        <v>-40678746819</v>
      </c>
      <c r="K33" s="2">
        <f t="shared" si="5"/>
        <v>40836361</v>
      </c>
      <c r="L33">
        <f t="shared" si="3"/>
        <v>0.99912607824216437</v>
      </c>
    </row>
    <row r="34" spans="1:12" ht="15.75">
      <c r="A34" s="4">
        <v>300000</v>
      </c>
      <c r="B34" s="4"/>
      <c r="C34">
        <f t="shared" si="4"/>
        <v>150000</v>
      </c>
      <c r="D34" s="5">
        <v>35719</v>
      </c>
      <c r="E34" s="4">
        <v>38.9</v>
      </c>
      <c r="F34" s="1">
        <v>15</v>
      </c>
      <c r="G34" s="2">
        <f t="shared" si="0"/>
        <v>2084203650</v>
      </c>
      <c r="H34" s="2">
        <f t="shared" si="1"/>
        <v>803677500</v>
      </c>
      <c r="I34" s="2">
        <f t="shared" si="2"/>
        <v>-1280526150</v>
      </c>
      <c r="J34" s="2">
        <f>J33+I34</f>
        <v>-41959272969</v>
      </c>
      <c r="K34" s="2">
        <f t="shared" si="5"/>
        <v>40872080</v>
      </c>
      <c r="L34">
        <f t="shared" si="3"/>
        <v>1</v>
      </c>
    </row>
    <row r="35" spans="1:12" ht="15.75">
      <c r="A35" s="1"/>
      <c r="B35" s="1"/>
      <c r="D35" s="2">
        <f>SUM(D3:D34)</f>
        <v>40872080</v>
      </c>
      <c r="G35" s="2">
        <f>SUM(G3:G34)</f>
        <v>151014624958.5</v>
      </c>
      <c r="H35" s="2">
        <f>SUM(H3:H34)</f>
        <v>109055351989.5</v>
      </c>
      <c r="I35" s="2">
        <f>SUM(I3:I34)</f>
        <v>-41959272969</v>
      </c>
      <c r="J35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alberto</dc:creator>
  <cp:keywords/>
  <dc:description/>
  <cp:lastModifiedBy>Salvatore Vicario</cp:lastModifiedBy>
  <cp:revision/>
  <dcterms:created xsi:type="dcterms:W3CDTF">2018-03-30T16:27:52Z</dcterms:created>
  <dcterms:modified xsi:type="dcterms:W3CDTF">2018-04-04T08:06:13Z</dcterms:modified>
  <cp:category/>
  <cp:contentStatus/>
</cp:coreProperties>
</file>